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8-22\3 Situación Económica\10 Balanza de Pagos\Panamá en Cifras completo\"/>
    </mc:Choice>
  </mc:AlternateContent>
  <bookViews>
    <workbookView xWindow="0" yWindow="0" windowWidth="21571" windowHeight="9667"/>
  </bookViews>
  <sheets>
    <sheet name="6" sheetId="15" r:id="rId1"/>
  </sheets>
  <definedNames>
    <definedName name="_xlnm.Print_Area" localSheetId="0">'6'!$A$1:$J$31</definedName>
    <definedName name="_xlnm.Print_Titles" localSheetId="0">'6'!$1:$6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5" l="1"/>
  <c r="I28" i="15"/>
  <c r="H28" i="15"/>
  <c r="G28" i="15"/>
  <c r="J27" i="15"/>
  <c r="I27" i="15"/>
  <c r="H27" i="15"/>
  <c r="G27" i="15"/>
  <c r="G26" i="15"/>
  <c r="F26" i="15"/>
  <c r="F22" i="15" s="1"/>
  <c r="E26" i="15"/>
  <c r="E22" i="15" s="1"/>
  <c r="J22" i="15" s="1"/>
  <c r="D26" i="15"/>
  <c r="I26" i="15" s="1"/>
  <c r="C26" i="15"/>
  <c r="H26" i="15" s="1"/>
  <c r="B26" i="15"/>
  <c r="J25" i="15"/>
  <c r="I25" i="15"/>
  <c r="H25" i="15"/>
  <c r="G25" i="15"/>
  <c r="J24" i="15"/>
  <c r="I24" i="15"/>
  <c r="H24" i="15"/>
  <c r="G24" i="15"/>
  <c r="F23" i="15"/>
  <c r="E23" i="15"/>
  <c r="J23" i="15" s="1"/>
  <c r="D23" i="15"/>
  <c r="I23" i="15" s="1"/>
  <c r="C23" i="15"/>
  <c r="H23" i="15" s="1"/>
  <c r="B23" i="15"/>
  <c r="G23" i="15" s="1"/>
  <c r="J21" i="15"/>
  <c r="I21" i="15"/>
  <c r="H21" i="15"/>
  <c r="G21" i="15"/>
  <c r="J20" i="15"/>
  <c r="I20" i="15"/>
  <c r="H20" i="15"/>
  <c r="G20" i="15"/>
  <c r="J19" i="15"/>
  <c r="I19" i="15"/>
  <c r="H19" i="15"/>
  <c r="G19" i="15"/>
  <c r="J18" i="15"/>
  <c r="I18" i="15"/>
  <c r="H18" i="15"/>
  <c r="G18" i="15"/>
  <c r="F17" i="15"/>
  <c r="E17" i="15"/>
  <c r="J17" i="15" s="1"/>
  <c r="D17" i="15"/>
  <c r="I17" i="15" s="1"/>
  <c r="C17" i="15"/>
  <c r="H17" i="15" s="1"/>
  <c r="B17" i="15"/>
  <c r="G17" i="15" s="1"/>
  <c r="J16" i="15"/>
  <c r="I16" i="15"/>
  <c r="H16" i="15"/>
  <c r="G16" i="15"/>
  <c r="J15" i="15"/>
  <c r="I15" i="15"/>
  <c r="H15" i="15"/>
  <c r="G15" i="15"/>
  <c r="J14" i="15"/>
  <c r="I14" i="15"/>
  <c r="H14" i="15"/>
  <c r="G14" i="15"/>
  <c r="J13" i="15"/>
  <c r="I13" i="15"/>
  <c r="H13" i="15"/>
  <c r="G13" i="15"/>
  <c r="F12" i="15"/>
  <c r="E12" i="15"/>
  <c r="J12" i="15" s="1"/>
  <c r="D12" i="15"/>
  <c r="I12" i="15" s="1"/>
  <c r="C12" i="15"/>
  <c r="H12" i="15" s="1"/>
  <c r="B12" i="15"/>
  <c r="G12" i="15" s="1"/>
  <c r="F11" i="15"/>
  <c r="E11" i="15"/>
  <c r="D11" i="15"/>
  <c r="I11" i="15" s="1"/>
  <c r="C11" i="15"/>
  <c r="H11" i="15" s="1"/>
  <c r="B11" i="15"/>
  <c r="F10" i="15"/>
  <c r="E10" i="15"/>
  <c r="D10" i="15"/>
  <c r="C10" i="15"/>
  <c r="H10" i="15" s="1"/>
  <c r="B10" i="15"/>
  <c r="F9" i="15"/>
  <c r="E9" i="15"/>
  <c r="J9" i="15" s="1"/>
  <c r="D9" i="15"/>
  <c r="C9" i="15"/>
  <c r="H9" i="15" s="1"/>
  <c r="B9" i="15"/>
  <c r="F8" i="15"/>
  <c r="E8" i="15"/>
  <c r="J8" i="15" s="1"/>
  <c r="D8" i="15"/>
  <c r="C8" i="15"/>
  <c r="H8" i="15" s="1"/>
  <c r="B8" i="15"/>
  <c r="J10" i="15" l="1"/>
  <c r="J26" i="15"/>
  <c r="G10" i="15"/>
  <c r="I8" i="15"/>
  <c r="J11" i="15"/>
  <c r="D7" i="15"/>
  <c r="F7" i="15"/>
  <c r="G8" i="15"/>
  <c r="G9" i="15"/>
  <c r="G11" i="15"/>
  <c r="I10" i="15"/>
  <c r="B22" i="15"/>
  <c r="B7" i="15"/>
  <c r="C22" i="15"/>
  <c r="C7" i="15"/>
  <c r="I9" i="15"/>
  <c r="D22" i="15"/>
  <c r="I22" i="15" s="1"/>
  <c r="E7" i="15"/>
  <c r="H7" i="15" l="1"/>
  <c r="J7" i="15"/>
  <c r="H22" i="15"/>
  <c r="G7" i="15"/>
  <c r="G22" i="15"/>
  <c r="I7" i="15"/>
</calcChain>
</file>

<file path=xl/sharedStrings.xml><?xml version="1.0" encoding="utf-8"?>
<sst xmlns="http://schemas.openxmlformats.org/spreadsheetml/2006/main" count="36" uniqueCount="26">
  <si>
    <t>Variación porcentual</t>
  </si>
  <si>
    <t>(P) Cifras preliminares.</t>
  </si>
  <si>
    <t>Cuadro 6.  FLUJO DE INVERSIÓN EXTRANJERA DIRECTA EN LA REPÚBLICA, SEGÚN PARTIDA</t>
  </si>
  <si>
    <t xml:space="preserve">    Bancos de licencia general</t>
  </si>
  <si>
    <t xml:space="preserve">    Bancos de licencia internacional</t>
  </si>
  <si>
    <t xml:space="preserve">    Empresas de la Zona Libre de Colón</t>
  </si>
  <si>
    <t xml:space="preserve">    Otras empresas</t>
  </si>
  <si>
    <t xml:space="preserve">  Acciones y otras participaciones de capital</t>
  </si>
  <si>
    <t xml:space="preserve">      Bancos de licencia general</t>
  </si>
  <si>
    <t xml:space="preserve">      Bancos de licencia internacional</t>
  </si>
  <si>
    <t xml:space="preserve">      Empresas de la Zona Libre de Colón</t>
  </si>
  <si>
    <t xml:space="preserve">      Otras empresas</t>
  </si>
  <si>
    <t xml:space="preserve">  Utilidades reinvertidas</t>
  </si>
  <si>
    <t xml:space="preserve">  Otro capital</t>
  </si>
  <si>
    <t xml:space="preserve">      Activos frente a inversionistas directos</t>
  </si>
  <si>
    <t xml:space="preserve">        Empresas de la Zona Libre de Colón</t>
  </si>
  <si>
    <t xml:space="preserve">        Otras empresas</t>
  </si>
  <si>
    <t xml:space="preserve">      Pasivos frente a inversionistas directos</t>
  </si>
  <si>
    <t>Partida y sector</t>
  </si>
  <si>
    <t>NOTA: Las diferencias que se observen entre el total y los parciales se deben al redondeo.</t>
  </si>
  <si>
    <t>2020 (P)</t>
  </si>
  <si>
    <t>(En millones de balboas)</t>
  </si>
  <si>
    <t>2021 (P)</t>
  </si>
  <si>
    <t>Y SECTOR Y SU VARIACIÓN PORCENTUAL: AÑOS 2018-22</t>
  </si>
  <si>
    <t>2022 (P)</t>
  </si>
  <si>
    <t>Flujo de inversión extranjera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</si>
</sst>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0" xfId="0" applyFont="1"/>
    <xf numFmtId="164" fontId="1" fillId="0" borderId="12" xfId="0" applyNumberFormat="1" applyFont="1" applyBorder="1"/>
    <xf numFmtId="164" fontId="1" fillId="0" borderId="6" xfId="0" applyNumberFormat="1" applyFont="1" applyBorder="1" applyAlignment="1">
      <alignment vertical="top"/>
    </xf>
    <xf numFmtId="0" fontId="1" fillId="0" borderId="7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1" fillId="0" borderId="8" xfId="0" applyFont="1" applyBorder="1"/>
    <xf numFmtId="164" fontId="1" fillId="0" borderId="13" xfId="0" applyNumberFormat="1" applyFont="1" applyBorder="1"/>
    <xf numFmtId="164" fontId="1" fillId="0" borderId="12" xfId="0" applyNumberFormat="1" applyFont="1" applyFill="1" applyBorder="1"/>
    <xf numFmtId="164" fontId="1" fillId="0" borderId="13" xfId="0" applyNumberFormat="1" applyFont="1" applyFill="1" applyBorder="1"/>
    <xf numFmtId="0" fontId="1" fillId="0" borderId="8" xfId="0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12" xfId="0" applyNumberFormat="1" applyFont="1" applyFill="1" applyBorder="1" applyAlignment="1">
      <alignment vertical="center"/>
    </xf>
    <xf numFmtId="164" fontId="2" fillId="0" borderId="13" xfId="0" applyNumberFormat="1" applyFont="1" applyFill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0" fontId="1" fillId="0" borderId="9" xfId="0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7" sqref="F17"/>
    </sheetView>
  </sheetViews>
  <sheetFormatPr baseColWidth="10" defaultRowHeight="12.85" x14ac:dyDescent="0.2"/>
  <cols>
    <col min="1" max="1" width="41.42578125" style="6" customWidth="1"/>
    <col min="2" max="10" width="8.7109375" style="6" customWidth="1"/>
    <col min="11" max="16384" width="11.42578125" style="6"/>
  </cols>
  <sheetData>
    <row r="1" spans="1:10" ht="15" customHeight="1" x14ac:dyDescent="0.2">
      <c r="A1" s="23" t="s">
        <v>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" customHeight="1" x14ac:dyDescent="0.2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0" customHeight="1" x14ac:dyDescent="0.2"/>
    <row r="4" spans="1:10" ht="15" customHeight="1" x14ac:dyDescent="0.2">
      <c r="A4" s="1"/>
      <c r="B4" s="24" t="s">
        <v>25</v>
      </c>
      <c r="C4" s="25"/>
      <c r="D4" s="25"/>
      <c r="E4" s="25"/>
      <c r="F4" s="26"/>
      <c r="G4" s="27" t="s">
        <v>0</v>
      </c>
      <c r="H4" s="28"/>
      <c r="I4" s="28"/>
      <c r="J4" s="28"/>
    </row>
    <row r="5" spans="1:10" ht="15" customHeight="1" x14ac:dyDescent="0.2">
      <c r="A5" s="2" t="s">
        <v>18</v>
      </c>
      <c r="B5" s="30" t="s">
        <v>21</v>
      </c>
      <c r="C5" s="31"/>
      <c r="D5" s="31"/>
      <c r="E5" s="31"/>
      <c r="F5" s="32"/>
      <c r="G5" s="29"/>
      <c r="H5" s="29"/>
      <c r="I5" s="29"/>
      <c r="J5" s="29"/>
    </row>
    <row r="6" spans="1:10" ht="15" customHeight="1" x14ac:dyDescent="0.2">
      <c r="A6" s="3"/>
      <c r="B6" s="4">
        <v>2018</v>
      </c>
      <c r="C6" s="4">
        <v>2019</v>
      </c>
      <c r="D6" s="4" t="s">
        <v>20</v>
      </c>
      <c r="E6" s="4" t="s">
        <v>22</v>
      </c>
      <c r="F6" s="4" t="s">
        <v>24</v>
      </c>
      <c r="G6" s="4">
        <v>2019</v>
      </c>
      <c r="H6" s="4" t="s">
        <v>20</v>
      </c>
      <c r="I6" s="4" t="s">
        <v>22</v>
      </c>
      <c r="J6" s="5" t="s">
        <v>24</v>
      </c>
    </row>
    <row r="7" spans="1:10" ht="24.95" customHeight="1" x14ac:dyDescent="0.2">
      <c r="A7" s="9" t="s">
        <v>25</v>
      </c>
      <c r="B7" s="10">
        <f>SUM(B8+B9+B10+B11)</f>
        <v>4750.5034766599993</v>
      </c>
      <c r="C7" s="10">
        <f t="shared" ref="C7:F7" si="0">SUM(C8+C9+C10+C11)</f>
        <v>3895.2372543299998</v>
      </c>
      <c r="D7" s="10">
        <f t="shared" si="0"/>
        <v>172.11447922000013</v>
      </c>
      <c r="E7" s="10">
        <f t="shared" si="0"/>
        <v>1646.28636409</v>
      </c>
      <c r="F7" s="10">
        <f t="shared" si="0"/>
        <v>2906.1867587299998</v>
      </c>
      <c r="G7" s="10">
        <f>IF(B7=0,0,+C7/B7*100-100)</f>
        <v>-18.00369637728005</v>
      </c>
      <c r="H7" s="10">
        <f t="shared" ref="H7:J22" si="1">IF(C7=0,0,+D7/C7*100-100)</f>
        <v>-95.581412171269534</v>
      </c>
      <c r="I7" s="10">
        <f t="shared" si="1"/>
        <v>856.5066062720291</v>
      </c>
      <c r="J7" s="11">
        <f t="shared" si="1"/>
        <v>76.529844510764775</v>
      </c>
    </row>
    <row r="8" spans="1:10" ht="14.1" customHeight="1" x14ac:dyDescent="0.2">
      <c r="A8" s="12" t="s">
        <v>3</v>
      </c>
      <c r="B8" s="7">
        <f>SUM(B13+B18)</f>
        <v>222.58120818</v>
      </c>
      <c r="C8" s="7">
        <f t="shared" ref="C8:F9" si="2">SUM(C13+C18)</f>
        <v>310.30093468999996</v>
      </c>
      <c r="D8" s="7">
        <f t="shared" si="2"/>
        <v>199.52289726999999</v>
      </c>
      <c r="E8" s="7">
        <f t="shared" si="2"/>
        <v>357.65900435000003</v>
      </c>
      <c r="F8" s="7">
        <f t="shared" si="2"/>
        <v>674.57958594000002</v>
      </c>
      <c r="G8" s="7">
        <f t="shared" ref="G8:J28" si="3">IF(B8=0,0,+C8/B8*100-100)</f>
        <v>39.410212221986654</v>
      </c>
      <c r="H8" s="7">
        <f t="shared" si="1"/>
        <v>-35.700194564566999</v>
      </c>
      <c r="I8" s="7">
        <f t="shared" si="1"/>
        <v>79.257122487553801</v>
      </c>
      <c r="J8" s="13">
        <f t="shared" si="1"/>
        <v>88.60970302312478</v>
      </c>
    </row>
    <row r="9" spans="1:10" ht="14.1" customHeight="1" x14ac:dyDescent="0.2">
      <c r="A9" s="12" t="s">
        <v>4</v>
      </c>
      <c r="B9" s="7">
        <f>SUM(B14+B19)</f>
        <v>238.69751213999999</v>
      </c>
      <c r="C9" s="7">
        <f t="shared" si="2"/>
        <v>308.47681329999995</v>
      </c>
      <c r="D9" s="7">
        <f t="shared" si="2"/>
        <v>122.23492175000001</v>
      </c>
      <c r="E9" s="7">
        <f t="shared" si="2"/>
        <v>328.24146431000003</v>
      </c>
      <c r="F9" s="7">
        <f t="shared" si="2"/>
        <v>4.014634319999999</v>
      </c>
      <c r="G9" s="7">
        <f t="shared" si="3"/>
        <v>29.233359214516355</v>
      </c>
      <c r="H9" s="7">
        <f t="shared" si="1"/>
        <v>-60.374680857739513</v>
      </c>
      <c r="I9" s="7">
        <f t="shared" si="1"/>
        <v>168.53329605866094</v>
      </c>
      <c r="J9" s="13">
        <f t="shared" si="1"/>
        <v>-98.776926514010285</v>
      </c>
    </row>
    <row r="10" spans="1:10" ht="14.1" customHeight="1" x14ac:dyDescent="0.2">
      <c r="A10" s="12" t="s">
        <v>5</v>
      </c>
      <c r="B10" s="7">
        <f>SUM(B15+B20+B24+B27)</f>
        <v>533.44587571</v>
      </c>
      <c r="C10" s="7">
        <f t="shared" ref="C10:F11" si="4">SUM(C15+C20+C24+C27)</f>
        <v>512.64124227999991</v>
      </c>
      <c r="D10" s="7">
        <f t="shared" si="4"/>
        <v>-282.41842331000004</v>
      </c>
      <c r="E10" s="14">
        <f t="shared" si="4"/>
        <v>277.55705800999999</v>
      </c>
      <c r="F10" s="14">
        <f t="shared" si="4"/>
        <v>345.57867698999991</v>
      </c>
      <c r="G10" s="14">
        <f t="shared" si="3"/>
        <v>-3.9000457923326906</v>
      </c>
      <c r="H10" s="14">
        <f t="shared" si="1"/>
        <v>-155.090851070415</v>
      </c>
      <c r="I10" s="14">
        <f t="shared" si="1"/>
        <v>-198.27866566103449</v>
      </c>
      <c r="J10" s="15">
        <f t="shared" si="1"/>
        <v>24.507256081936561</v>
      </c>
    </row>
    <row r="11" spans="1:10" ht="14.1" customHeight="1" x14ac:dyDescent="0.2">
      <c r="A11" s="12" t="s">
        <v>6</v>
      </c>
      <c r="B11" s="7">
        <f>SUM(B16+B21+B25+B28)</f>
        <v>3755.7788806299995</v>
      </c>
      <c r="C11" s="7">
        <f t="shared" si="4"/>
        <v>2763.8182640599998</v>
      </c>
      <c r="D11" s="7">
        <f t="shared" si="4"/>
        <v>132.77508351000017</v>
      </c>
      <c r="E11" s="14">
        <f t="shared" si="4"/>
        <v>682.8288374199999</v>
      </c>
      <c r="F11" s="14">
        <f t="shared" si="4"/>
        <v>1882.0138614799998</v>
      </c>
      <c r="G11" s="14">
        <f t="shared" si="3"/>
        <v>-26.41158194072402</v>
      </c>
      <c r="H11" s="14">
        <f t="shared" si="1"/>
        <v>-95.195954624203253</v>
      </c>
      <c r="I11" s="14">
        <f t="shared" si="1"/>
        <v>414.27483182006176</v>
      </c>
      <c r="J11" s="15">
        <f t="shared" si="1"/>
        <v>175.62014934679678</v>
      </c>
    </row>
    <row r="12" spans="1:10" ht="20.149999999999999" customHeight="1" x14ac:dyDescent="0.2">
      <c r="A12" s="16" t="s">
        <v>7</v>
      </c>
      <c r="B12" s="17">
        <f>SUM(B13+B14+B15+B16)</f>
        <v>57.246919170000012</v>
      </c>
      <c r="C12" s="17">
        <f t="shared" ref="C12:F12" si="5">SUM(C13+C14+C15+C16)</f>
        <v>-28.402901019999995</v>
      </c>
      <c r="D12" s="17">
        <f t="shared" si="5"/>
        <v>-667.97148322999999</v>
      </c>
      <c r="E12" s="18">
        <f t="shared" si="5"/>
        <v>119.17360947</v>
      </c>
      <c r="F12" s="18">
        <f t="shared" si="5"/>
        <v>87.002137969999993</v>
      </c>
      <c r="G12" s="18">
        <f t="shared" si="3"/>
        <v>-149.61472413153791</v>
      </c>
      <c r="H12" s="18">
        <f t="shared" si="1"/>
        <v>2251.7720346933779</v>
      </c>
      <c r="I12" s="18">
        <f t="shared" si="1"/>
        <v>-117.84112233260794</v>
      </c>
      <c r="J12" s="19">
        <f t="shared" si="1"/>
        <v>-26.995466230381027</v>
      </c>
    </row>
    <row r="13" spans="1:10" ht="14.1" customHeight="1" x14ac:dyDescent="0.2">
      <c r="A13" s="12" t="s">
        <v>8</v>
      </c>
      <c r="B13" s="7">
        <v>72.989564580000007</v>
      </c>
      <c r="C13" s="7">
        <v>77.267796020000006</v>
      </c>
      <c r="D13" s="7">
        <v>192.8987711</v>
      </c>
      <c r="E13" s="14">
        <v>-50.904894479999996</v>
      </c>
      <c r="F13" s="14">
        <v>-8.8373743499999993</v>
      </c>
      <c r="G13" s="14">
        <f t="shared" si="3"/>
        <v>5.8614289105819495</v>
      </c>
      <c r="H13" s="14">
        <f t="shared" si="1"/>
        <v>149.64963547047475</v>
      </c>
      <c r="I13" s="14">
        <f t="shared" si="1"/>
        <v>-126.38943430780623</v>
      </c>
      <c r="J13" s="15">
        <f t="shared" si="1"/>
        <v>-82.639440784083916</v>
      </c>
    </row>
    <row r="14" spans="1:10" ht="14.1" customHeight="1" x14ac:dyDescent="0.2">
      <c r="A14" s="12" t="s">
        <v>9</v>
      </c>
      <c r="B14" s="7">
        <v>6.59</v>
      </c>
      <c r="C14" s="7">
        <v>-47.132679000000003</v>
      </c>
      <c r="D14" s="7">
        <v>-16</v>
      </c>
      <c r="E14" s="14">
        <v>73.040999999999997</v>
      </c>
      <c r="F14" s="14">
        <v>-62.774711679999996</v>
      </c>
      <c r="G14" s="14">
        <f t="shared" si="3"/>
        <v>-815.21515933232183</v>
      </c>
      <c r="H14" s="14">
        <f t="shared" si="1"/>
        <v>-66.053276963102405</v>
      </c>
      <c r="I14" s="14">
        <f t="shared" si="1"/>
        <v>-556.50624999999991</v>
      </c>
      <c r="J14" s="15">
        <f t="shared" si="1"/>
        <v>-185.94448553552115</v>
      </c>
    </row>
    <row r="15" spans="1:10" ht="14.1" customHeight="1" x14ac:dyDescent="0.2">
      <c r="A15" s="12" t="s">
        <v>10</v>
      </c>
      <c r="B15" s="7">
        <v>5.86417799</v>
      </c>
      <c r="C15" s="7">
        <v>2.6069986700000003</v>
      </c>
      <c r="D15" s="7">
        <v>-86.524032669999997</v>
      </c>
      <c r="E15" s="14">
        <v>-26.613599999999998</v>
      </c>
      <c r="F15" s="14">
        <v>-1.1273579999999999</v>
      </c>
      <c r="G15" s="14">
        <f t="shared" si="3"/>
        <v>-55.54366401487755</v>
      </c>
      <c r="H15" s="14">
        <f t="shared" si="1"/>
        <v>-3418.9135715976404</v>
      </c>
      <c r="I15" s="14">
        <f t="shared" si="1"/>
        <v>-69.241378171191514</v>
      </c>
      <c r="J15" s="15">
        <f t="shared" si="1"/>
        <v>-95.763977815853551</v>
      </c>
    </row>
    <row r="16" spans="1:10" ht="14.1" customHeight="1" x14ac:dyDescent="0.2">
      <c r="A16" s="12" t="s">
        <v>11</v>
      </c>
      <c r="B16" s="7">
        <v>-28.1968234</v>
      </c>
      <c r="C16" s="7">
        <v>-61.14501671</v>
      </c>
      <c r="D16" s="7">
        <v>-758.34622165999997</v>
      </c>
      <c r="E16" s="14">
        <v>123.65110395000001</v>
      </c>
      <c r="F16" s="14">
        <v>159.74158199999999</v>
      </c>
      <c r="G16" s="14">
        <f t="shared" si="3"/>
        <v>116.85072762487141</v>
      </c>
      <c r="H16" s="14">
        <f t="shared" si="1"/>
        <v>1140.2420711677976</v>
      </c>
      <c r="I16" s="14">
        <f t="shared" si="1"/>
        <v>-116.3053629619636</v>
      </c>
      <c r="J16" s="15">
        <f t="shared" si="1"/>
        <v>29.187348027716467</v>
      </c>
    </row>
    <row r="17" spans="1:10" ht="20.149999999999999" customHeight="1" x14ac:dyDescent="0.2">
      <c r="A17" s="16" t="s">
        <v>12</v>
      </c>
      <c r="B17" s="17">
        <f>SUM(B18+B19+B20+B21)</f>
        <v>1536.9780217099999</v>
      </c>
      <c r="C17" s="17">
        <f t="shared" ref="C17:F17" si="6">SUM(C18+C19+C20+C21)</f>
        <v>1625.7528661399999</v>
      </c>
      <c r="D17" s="17">
        <f t="shared" si="6"/>
        <v>-711.92522825999993</v>
      </c>
      <c r="E17" s="17">
        <f t="shared" si="6"/>
        <v>1608.3264925799999</v>
      </c>
      <c r="F17" s="17">
        <f t="shared" si="6"/>
        <v>1636.9719934699999</v>
      </c>
      <c r="G17" s="17">
        <f t="shared" si="3"/>
        <v>5.775934540119934</v>
      </c>
      <c r="H17" s="17">
        <f t="shared" si="1"/>
        <v>-143.79049504309427</v>
      </c>
      <c r="I17" s="17">
        <f t="shared" si="1"/>
        <v>-325.9122768427344</v>
      </c>
      <c r="J17" s="20">
        <f t="shared" si="1"/>
        <v>1.7810749883282853</v>
      </c>
    </row>
    <row r="18" spans="1:10" ht="14.1" customHeight="1" x14ac:dyDescent="0.2">
      <c r="A18" s="12" t="s">
        <v>8</v>
      </c>
      <c r="B18" s="7">
        <v>149.5916436</v>
      </c>
      <c r="C18" s="7">
        <v>233.03313866999997</v>
      </c>
      <c r="D18" s="7">
        <v>6.6241261699999967</v>
      </c>
      <c r="E18" s="7">
        <v>408.56389883000003</v>
      </c>
      <c r="F18" s="7">
        <v>683.41696029000002</v>
      </c>
      <c r="G18" s="7">
        <f t="shared" si="3"/>
        <v>55.77951619618409</v>
      </c>
      <c r="H18" s="7">
        <f t="shared" si="1"/>
        <v>-97.15743168211776</v>
      </c>
      <c r="I18" s="7">
        <f t="shared" si="1"/>
        <v>6067.8157744087812</v>
      </c>
      <c r="J18" s="13">
        <f t="shared" si="1"/>
        <v>67.27296813230285</v>
      </c>
    </row>
    <row r="19" spans="1:10" ht="14.1" customHeight="1" x14ac:dyDescent="0.2">
      <c r="A19" s="12" t="s">
        <v>9</v>
      </c>
      <c r="B19" s="7">
        <v>232.10751213999998</v>
      </c>
      <c r="C19" s="7">
        <v>355.60949229999994</v>
      </c>
      <c r="D19" s="7">
        <v>138.23492175000001</v>
      </c>
      <c r="E19" s="7">
        <v>255.20046431000003</v>
      </c>
      <c r="F19" s="7">
        <v>66.789345999999995</v>
      </c>
      <c r="G19" s="7">
        <f t="shared" si="3"/>
        <v>53.208954342463272</v>
      </c>
      <c r="H19" s="7">
        <f t="shared" si="1"/>
        <v>-61.127325129616615</v>
      </c>
      <c r="I19" s="7">
        <f t="shared" si="1"/>
        <v>84.613599139249345</v>
      </c>
      <c r="J19" s="13">
        <f t="shared" si="1"/>
        <v>-73.828673791569258</v>
      </c>
    </row>
    <row r="20" spans="1:10" ht="14.1" customHeight="1" x14ac:dyDescent="0.2">
      <c r="A20" s="12" t="s">
        <v>10</v>
      </c>
      <c r="B20" s="7">
        <v>166.63818724999999</v>
      </c>
      <c r="C20" s="7">
        <v>170.80529524000002</v>
      </c>
      <c r="D20" s="7">
        <v>-12.810403979999993</v>
      </c>
      <c r="E20" s="7">
        <v>-22.135806430000002</v>
      </c>
      <c r="F20" s="7">
        <v>-428.26368797000003</v>
      </c>
      <c r="G20" s="7">
        <f t="shared" si="3"/>
        <v>2.5006921035142398</v>
      </c>
      <c r="H20" s="7">
        <f t="shared" si="1"/>
        <v>-107.50000400280329</v>
      </c>
      <c r="I20" s="7">
        <f t="shared" si="1"/>
        <v>72.795537631437099</v>
      </c>
      <c r="J20" s="13">
        <f t="shared" si="1"/>
        <v>1834.7101237278032</v>
      </c>
    </row>
    <row r="21" spans="1:10" ht="14.1" customHeight="1" x14ac:dyDescent="0.2">
      <c r="A21" s="12" t="s">
        <v>11</v>
      </c>
      <c r="B21" s="7">
        <v>988.64067871999987</v>
      </c>
      <c r="C21" s="7">
        <v>866.30493993000005</v>
      </c>
      <c r="D21" s="7">
        <v>-843.97387219999996</v>
      </c>
      <c r="E21" s="7">
        <v>966.69793586999992</v>
      </c>
      <c r="F21" s="7">
        <v>1315.0293751499999</v>
      </c>
      <c r="G21" s="7">
        <f t="shared" si="3"/>
        <v>-12.374135661541743</v>
      </c>
      <c r="H21" s="7">
        <f t="shared" si="1"/>
        <v>-197.42226245047101</v>
      </c>
      <c r="I21" s="7">
        <f t="shared" si="1"/>
        <v>-214.54121599168622</v>
      </c>
      <c r="J21" s="13">
        <f t="shared" si="1"/>
        <v>36.033121242419099</v>
      </c>
    </row>
    <row r="22" spans="1:10" ht="20.149999999999999" customHeight="1" x14ac:dyDescent="0.2">
      <c r="A22" s="16" t="s">
        <v>13</v>
      </c>
      <c r="B22" s="17">
        <f>SUM(B23+B26)</f>
        <v>3156.2785357799999</v>
      </c>
      <c r="C22" s="17">
        <f t="shared" ref="C22:F22" si="7">SUM(C23+C26)</f>
        <v>2297.8872892099998</v>
      </c>
      <c r="D22" s="17">
        <f t="shared" si="7"/>
        <v>1552.0111907099999</v>
      </c>
      <c r="E22" s="17">
        <f t="shared" si="7"/>
        <v>-81.213737959999946</v>
      </c>
      <c r="F22" s="17">
        <f t="shared" si="7"/>
        <v>1182.21262729</v>
      </c>
      <c r="G22" s="17">
        <f t="shared" si="3"/>
        <v>-27.196308463881152</v>
      </c>
      <c r="H22" s="17">
        <f t="shared" si="1"/>
        <v>-32.459211642030866</v>
      </c>
      <c r="I22" s="17">
        <f t="shared" si="1"/>
        <v>-105.23280620952526</v>
      </c>
      <c r="J22" s="20">
        <f t="shared" si="1"/>
        <v>-1555.6805991029164</v>
      </c>
    </row>
    <row r="23" spans="1:10" ht="15" customHeight="1" x14ac:dyDescent="0.2">
      <c r="A23" s="16" t="s">
        <v>14</v>
      </c>
      <c r="B23" s="17">
        <f>SUM(B24+B25)</f>
        <v>-260.82294417999998</v>
      </c>
      <c r="C23" s="17">
        <f t="shared" ref="C23:F23" si="8">SUM(C24+C25)</f>
        <v>-297.40657162000002</v>
      </c>
      <c r="D23" s="17">
        <f t="shared" si="8"/>
        <v>2660.7586289199999</v>
      </c>
      <c r="E23" s="17">
        <f t="shared" si="8"/>
        <v>293.67807654000006</v>
      </c>
      <c r="F23" s="17">
        <f t="shared" si="8"/>
        <v>-90.873091389999956</v>
      </c>
      <c r="G23" s="17">
        <f t="shared" si="3"/>
        <v>14.026230535436653</v>
      </c>
      <c r="H23" s="17">
        <f t="shared" si="3"/>
        <v>-994.65360984682059</v>
      </c>
      <c r="I23" s="17">
        <f t="shared" si="3"/>
        <v>-88.962618655146343</v>
      </c>
      <c r="J23" s="20">
        <f t="shared" si="3"/>
        <v>-130.94309676113079</v>
      </c>
    </row>
    <row r="24" spans="1:10" ht="14.1" customHeight="1" x14ac:dyDescent="0.2">
      <c r="A24" s="12" t="s">
        <v>15</v>
      </c>
      <c r="B24" s="7">
        <v>-51.850503879999998</v>
      </c>
      <c r="C24" s="7">
        <v>-136.87326192</v>
      </c>
      <c r="D24" s="7">
        <v>335.28574523999998</v>
      </c>
      <c r="E24" s="7">
        <v>398.93800049000004</v>
      </c>
      <c r="F24" s="7">
        <v>208.13527782</v>
      </c>
      <c r="G24" s="7">
        <f t="shared" si="3"/>
        <v>163.97672477160893</v>
      </c>
      <c r="H24" s="7">
        <f t="shared" si="3"/>
        <v>-344.960732678358</v>
      </c>
      <c r="I24" s="7">
        <f t="shared" si="3"/>
        <v>18.984480000614795</v>
      </c>
      <c r="J24" s="13">
        <f t="shared" si="3"/>
        <v>-47.827663054320332</v>
      </c>
    </row>
    <row r="25" spans="1:10" ht="14.1" customHeight="1" x14ac:dyDescent="0.2">
      <c r="A25" s="12" t="s">
        <v>16</v>
      </c>
      <c r="B25" s="7">
        <v>-208.97244029999999</v>
      </c>
      <c r="C25" s="7">
        <v>-160.53330970000002</v>
      </c>
      <c r="D25" s="7">
        <v>2325.47288368</v>
      </c>
      <c r="E25" s="7">
        <v>-105.25992394999997</v>
      </c>
      <c r="F25" s="7">
        <v>-299.00836920999996</v>
      </c>
      <c r="G25" s="7">
        <f t="shared" si="3"/>
        <v>-23.179674090258487</v>
      </c>
      <c r="H25" s="7">
        <f t="shared" si="3"/>
        <v>-1548.5921258496296</v>
      </c>
      <c r="I25" s="7">
        <f t="shared" si="3"/>
        <v>-104.52638793119053</v>
      </c>
      <c r="J25" s="13">
        <f t="shared" si="3"/>
        <v>184.06667798091263</v>
      </c>
    </row>
    <row r="26" spans="1:10" ht="15" customHeight="1" x14ac:dyDescent="0.2">
      <c r="A26" s="16" t="s">
        <v>17</v>
      </c>
      <c r="B26" s="17">
        <f>SUM(B27+B28)</f>
        <v>3417.1014799599998</v>
      </c>
      <c r="C26" s="17">
        <f t="shared" ref="C26:F26" si="9">SUM(C27+C28)</f>
        <v>2595.2938608300001</v>
      </c>
      <c r="D26" s="17">
        <f t="shared" si="9"/>
        <v>-1108.7474382099999</v>
      </c>
      <c r="E26" s="17">
        <f t="shared" si="9"/>
        <v>-374.89181450000001</v>
      </c>
      <c r="F26" s="17">
        <f t="shared" si="9"/>
        <v>1273.0857186799999</v>
      </c>
      <c r="G26" s="17">
        <f t="shared" si="3"/>
        <v>-24.049845284068638</v>
      </c>
      <c r="H26" s="17">
        <f t="shared" si="3"/>
        <v>-142.7214603688621</v>
      </c>
      <c r="I26" s="17">
        <f t="shared" si="3"/>
        <v>-66.187807828874156</v>
      </c>
      <c r="J26" s="20">
        <f t="shared" si="3"/>
        <v>-439.58749416226578</v>
      </c>
    </row>
    <row r="27" spans="1:10" ht="14.1" customHeight="1" x14ac:dyDescent="0.2">
      <c r="A27" s="12" t="s">
        <v>15</v>
      </c>
      <c r="B27" s="7">
        <v>412.79401435</v>
      </c>
      <c r="C27" s="7">
        <v>476.10221028999996</v>
      </c>
      <c r="D27" s="7">
        <v>-518.36973190000003</v>
      </c>
      <c r="E27" s="7">
        <v>-72.631536049999994</v>
      </c>
      <c r="F27" s="7">
        <v>566.83444513999996</v>
      </c>
      <c r="G27" s="7">
        <f t="shared" si="3"/>
        <v>15.336510157417678</v>
      </c>
      <c r="H27" s="7">
        <f t="shared" si="3"/>
        <v>-208.87782511747935</v>
      </c>
      <c r="I27" s="7">
        <f t="shared" si="3"/>
        <v>-85.988468928580971</v>
      </c>
      <c r="J27" s="13">
        <f t="shared" si="3"/>
        <v>-880.42469699358639</v>
      </c>
    </row>
    <row r="28" spans="1:10" ht="20.149999999999999" customHeight="1" x14ac:dyDescent="0.2">
      <c r="A28" s="21" t="s">
        <v>16</v>
      </c>
      <c r="B28" s="8">
        <v>3004.3074656099998</v>
      </c>
      <c r="C28" s="8">
        <v>2119.19165054</v>
      </c>
      <c r="D28" s="8">
        <v>-590.37770631000001</v>
      </c>
      <c r="E28" s="8">
        <v>-302.26027844999999</v>
      </c>
      <c r="F28" s="8">
        <v>706.25127353999994</v>
      </c>
      <c r="G28" s="8">
        <f t="shared" si="3"/>
        <v>-29.461558951666234</v>
      </c>
      <c r="H28" s="8">
        <f t="shared" si="3"/>
        <v>-127.85862742331791</v>
      </c>
      <c r="I28" s="8">
        <f t="shared" si="3"/>
        <v>-48.80222013476795</v>
      </c>
      <c r="J28" s="22">
        <f t="shared" si="3"/>
        <v>-333.65666079634354</v>
      </c>
    </row>
    <row r="29" spans="1:10" ht="10" customHeight="1" x14ac:dyDescent="0.2"/>
    <row r="30" spans="1:10" ht="12.85" customHeight="1" x14ac:dyDescent="0.2">
      <c r="A30" s="6" t="s">
        <v>19</v>
      </c>
    </row>
    <row r="31" spans="1:10" x14ac:dyDescent="0.2">
      <c r="A31" s="6" t="s">
        <v>1</v>
      </c>
    </row>
  </sheetData>
  <mergeCells count="5">
    <mergeCell ref="A1:J1"/>
    <mergeCell ref="A2:J2"/>
    <mergeCell ref="B4:F4"/>
    <mergeCell ref="G4:J5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6</vt:lpstr>
      <vt:lpstr>'6'!Área_de_impresión</vt:lpstr>
      <vt:lpstr>'6'!Títulos_a_imprimir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2023-12-22T14:51:20Z</cp:lastPrinted>
  <dcterms:created xsi:type="dcterms:W3CDTF">2018-06-25T14:07:09Z</dcterms:created>
  <dcterms:modified xsi:type="dcterms:W3CDTF">2025-03-18T17:29:12Z</dcterms:modified>
</cp:coreProperties>
</file>